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'CF'!$A$1:$F$80</definedName>
    <definedName name="Z_2505B8EA_00F8_4075_A7C8_A681F956F3BB_.wvu.PrintArea" localSheetId="3" hidden="1">'CF'!$A$1:$F$80</definedName>
    <definedName name="Z_F285216A_1478_437E_A321_6C2220026AAC_.wvu.PrintArea" localSheetId="3" hidden="1">'CF'!$A$1:$F$80</definedName>
  </definedNames>
  <calcPr fullCalcOnLoad="1"/>
</workbook>
</file>

<file path=xl/sharedStrings.xml><?xml version="1.0" encoding="utf-8"?>
<sst xmlns="http://schemas.openxmlformats.org/spreadsheetml/2006/main" count="217" uniqueCount="155">
  <si>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</si>
  <si>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</si>
  <si>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</si>
  <si>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</si>
  <si>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</si>
  <si>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</si>
  <si>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</si>
  <si>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</si>
  <si>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</si>
  <si>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</si>
  <si>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</si>
  <si>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</si>
  <si>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31.12.2004</t>
  </si>
  <si>
    <t>RM'000</t>
  </si>
  <si>
    <t>Revenue</t>
  </si>
  <si>
    <t>N/A</t>
  </si>
  <si>
    <t>Other Income</t>
  </si>
  <si>
    <t>EBITDA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</si>
  <si>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</si>
  <si>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</si>
  <si>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</si>
  <si>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</si>
  <si>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</si>
  <si>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</si>
  <si>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</si>
  <si>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Weighted average number of</t>
  </si>
  <si>
    <t>shares in issue ('000)</t>
  </si>
  <si>
    <t>Basic Earnings Per Share (sen)</t>
  </si>
  <si>
    <t>Diluted Earnings Per Share (sen)</t>
  </si>
  <si>
    <t>Dividend Per Share (sen)</t>
  </si>
  <si>
    <t>Notes:</t>
  </si>
  <si>
    <t>(UNAUDITED)</t>
  </si>
  <si>
    <t>(AUDITED)</t>
  </si>
  <si>
    <t>AS AT</t>
  </si>
  <si>
    <t>PROPERTY, PLANT &amp; EQUIPMENT</t>
  </si>
  <si>
    <t>CURRENT ASSETS</t>
  </si>
  <si>
    <t>Inventories</t>
  </si>
  <si>
    <t>Trade receivables</t>
  </si>
  <si>
    <t>Other recevables, deposit and prepayments</t>
  </si>
  <si>
    <t>Tax assets</t>
  </si>
  <si>
    <t>Cash and bank balances</t>
  </si>
  <si>
    <t>CURRENT LIABILITIES</t>
  </si>
  <si>
    <t>Trade payables</t>
  </si>
  <si>
    <t>Other payables and accruals</t>
  </si>
  <si>
    <t>FINANCED BY:-</t>
  </si>
  <si>
    <t>Share capital</t>
  </si>
  <si>
    <t>Share premium</t>
  </si>
  <si>
    <t>Retained profits</t>
  </si>
  <si>
    <t>SHAREHOLDERS' EQUITY</t>
  </si>
  <si>
    <t>Minority interest</t>
  </si>
  <si>
    <t>DEFERRED AND LONG TERM LIABILITIES</t>
  </si>
  <si>
    <t>Deferred taxation</t>
  </si>
  <si>
    <t xml:space="preserve">SHARE </t>
  </si>
  <si>
    <t>CAPITAL</t>
  </si>
  <si>
    <t>TOTAL</t>
  </si>
  <si>
    <t>*</t>
  </si>
  <si>
    <t>Shares issued during the period</t>
  </si>
  <si>
    <t>Profit after taxation for the financial year</t>
  </si>
  <si>
    <t>TO DATE</t>
  </si>
  <si>
    <t>CASH FLOWS FROM OPERATING ACTIVITIES</t>
  </si>
  <si>
    <t>Profit before taxation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</si>
  <si>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</si>
  <si>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</si>
  <si>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</si>
  <si>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</si>
  <si>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</si>
  <si>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</si>
  <si>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</si>
  <si>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</si>
  <si>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</si>
  <si>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</si>
  <si>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</si>
  <si>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</si>
  <si>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Repayments of bankers' acceptances/trust receipts</t>
  </si>
  <si>
    <t>Repayments of hire purchase payables</t>
  </si>
  <si>
    <t>Proceeds from term loan</t>
  </si>
  <si>
    <t>Repayments of term loans</t>
  </si>
  <si>
    <t>Proceeds from share issued</t>
  </si>
  <si>
    <t>Listing expenses</t>
  </si>
  <si>
    <t>NET CASH FROM FINANCING ACTIVITIES</t>
  </si>
  <si>
    <t>NET (DECREASE)/INCREASE IN CASH AND</t>
  </si>
  <si>
    <t>CASH EQUIVALENTS **</t>
  </si>
  <si>
    <t>CASH AND CASH EQUIVALENTS</t>
  </si>
  <si>
    <t xml:space="preserve">AT BEGINNING OF THE FINANCIAL </t>
  </si>
  <si>
    <t>AT END OF THE FINANCIAL</t>
  </si>
  <si>
    <t>Bank overdraft</t>
  </si>
  <si>
    <t>** Cash and cash equivalents</t>
  </si>
  <si>
    <t>Deposits with financial institutions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</si>
  <si>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</si>
  <si>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</si>
  <si>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</si>
  <si>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BALANCE SHEETS</t>
  </si>
  <si>
    <t>UNAUDITED CONDENSED CONSOLIDATED CASH FLOW STATEMENT</t>
  </si>
  <si>
    <t xml:space="preserve">The unaudited Condensed Consolidated Cashflow Statement should be read in conjunction </t>
  </si>
  <si>
    <t xml:space="preserve">The unaudited Condensed Consolidated Income Statement should be read in conjunction with the notes to the quarterly report and the audited financial </t>
  </si>
  <si>
    <t xml:space="preserve">The unaudited Condensed Consolidated Balance Sheet should be read in conjunction with the notes to the quarterly report and the audited financial </t>
  </si>
  <si>
    <t xml:space="preserve">The unaudited Condensed Consolidated Statement of Changes in Equity should be read in conjunction with the notes to the quarterly report </t>
  </si>
  <si>
    <t xml:space="preserve">with the notes to the quarterly report and the audited financial statements for the financial </t>
  </si>
  <si>
    <t>OPB completed its acquisition of 100% equity interest in Oceancash Nonwoven Sdn Bhd (ONW) and 87.8% equity interest in Oceancash Felts Sdn Bhd (OFSB) on 1 April 2004.</t>
  </si>
  <si>
    <t>Short term investment</t>
  </si>
  <si>
    <t>Short term borrowings</t>
  </si>
  <si>
    <t>Bank overdraft - secured</t>
  </si>
  <si>
    <t>Long term liabilities</t>
  </si>
  <si>
    <t>SHARE</t>
  </si>
  <si>
    <t>PREMIUM</t>
  </si>
  <si>
    <t>RESERVE ON</t>
  </si>
  <si>
    <t>CONSOLIDATION</t>
  </si>
  <si>
    <t>ACCUMULATED</t>
  </si>
  <si>
    <t>PROFIT/(LOSS)</t>
  </si>
  <si>
    <t>NON</t>
  </si>
  <si>
    <t>DISTRIBUTABLE</t>
  </si>
  <si>
    <t>Reserve on consolidation</t>
  </si>
  <si>
    <t>Net profit for the year</t>
  </si>
  <si>
    <t>Balance as at 31.12.2004</t>
  </si>
  <si>
    <t>Balance as at 01.01.2004</t>
  </si>
  <si>
    <t>Loss on disposal of property,plant and equipment</t>
  </si>
  <si>
    <t>Non-operating item</t>
  </si>
  <si>
    <t>Dividend income</t>
  </si>
  <si>
    <t>Interest expense</t>
  </si>
  <si>
    <t>Purchase of investment</t>
  </si>
  <si>
    <t>Amount owing to directors</t>
  </si>
  <si>
    <t>year ended 31 December 2004.</t>
  </si>
  <si>
    <t>statements for the financial year ended 31 December 2004.</t>
  </si>
  <si>
    <t>and the audited financial statements for the financial year ended 31 December 2004.</t>
  </si>
  <si>
    <t>Amortisation of consolidated reserve</t>
  </si>
  <si>
    <t>* Represents RM2.00</t>
  </si>
  <si>
    <t>***</t>
  </si>
  <si>
    <t>*** Represents RM2.00</t>
  </si>
  <si>
    <t>* Acquisition of the balance 12.24% equity interest in its subsidiary OFSB for a cash consideration.</t>
  </si>
  <si>
    <t>(Acquisition of subsidiaries)</t>
  </si>
  <si>
    <t>Cash and cash equivalents included in the cash flow statements comprise the following: -</t>
  </si>
  <si>
    <t>Amount due to directors</t>
  </si>
  <si>
    <t>NET CURRENT ASSETS</t>
  </si>
  <si>
    <t xml:space="preserve">Net Profit </t>
  </si>
  <si>
    <t>Fixed deposit with licensed bank</t>
  </si>
  <si>
    <t>N/A   Not applicable</t>
  </si>
  <si>
    <t>Interest received</t>
  </si>
  <si>
    <t>Acquisition of subsidiary *</t>
  </si>
  <si>
    <t>PERIOD*</t>
  </si>
  <si>
    <t xml:space="preserve"> *        Cumulative quarter's results represent the results of the Group for the financial year-to-date and post-acquisition results</t>
  </si>
  <si>
    <t>(Acquisition of 12.24% of subsidiary)</t>
  </si>
  <si>
    <t xml:space="preserve">FOR THE QUARTER ENDED 31 DECEMBER 2005 </t>
  </si>
  <si>
    <t>31.12.2005</t>
  </si>
  <si>
    <t xml:space="preserve">AS AT 31 DECEMBER 2005 </t>
  </si>
  <si>
    <t>CURRENCY</t>
  </si>
  <si>
    <t xml:space="preserve">TRANSLATION </t>
  </si>
  <si>
    <t>RESERVE</t>
  </si>
  <si>
    <t xml:space="preserve">           of the subsidiaries for the 9 month period ended 31 December 2004.</t>
  </si>
  <si>
    <t>Balance as at 31.12.2005</t>
  </si>
  <si>
    <t>Unrealised gain on foreign exchange</t>
  </si>
  <si>
    <t>Tax refund</t>
  </si>
  <si>
    <t>Compensation received from loss on PPE</t>
  </si>
  <si>
    <t>Reserve on consolidition</t>
  </si>
  <si>
    <t>Net assets per ordinary share (sen)</t>
  </si>
  <si>
    <t>CASH FLOWS FROM OPERATIONS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</si>
</sst>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79" fontId="0" fillId="0" borderId="1" xfId="15" applyNumberFormat="1" applyBorder="1" applyAlignment="1">
      <alignment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9" fontId="0" fillId="0" borderId="4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0" xfId="15" applyNumberFormat="1" applyFont="1" applyAlignment="1">
      <alignment/>
    </xf>
    <xf numFmtId="171" fontId="0" fillId="0" borderId="0" xfId="15" applyNumberFormat="1" applyAlignment="1">
      <alignment/>
    </xf>
    <xf numFmtId="179" fontId="0" fillId="0" borderId="6" xfId="15" applyNumberFormat="1" applyBorder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179" fontId="0" fillId="0" borderId="9" xfId="15" applyNumberFormat="1" applyBorder="1" applyAlignment="1">
      <alignment/>
    </xf>
    <xf numFmtId="179" fontId="0" fillId="0" borderId="0" xfId="15" applyNumberFormat="1" applyFont="1" applyAlignment="1">
      <alignment horizontal="right"/>
    </xf>
    <xf numFmtId="179" fontId="0" fillId="0" borderId="0" xfId="15" applyNumberForma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1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179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79" fontId="5" fillId="0" borderId="0" xfId="15" applyNumberFormat="1" applyFont="1" applyAlignment="1">
      <alignment horizontal="center"/>
    </xf>
    <xf numFmtId="179" fontId="4" fillId="0" borderId="3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179" fontId="4" fillId="0" borderId="0" xfId="15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179" fontId="0" fillId="0" borderId="0" xfId="15" applyNumberFormat="1" applyBorder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6" xfId="15" applyNumberFormat="1" applyBorder="1" applyAlignment="1">
      <alignment horizontal="center"/>
    </xf>
    <xf numFmtId="179" fontId="0" fillId="0" borderId="7" xfId="15" applyNumberFormat="1" applyBorder="1" applyAlignment="1">
      <alignment horizontal="center"/>
    </xf>
    <xf numFmtId="179" fontId="0" fillId="0" borderId="8" xfId="15" applyNumberFormat="1" applyBorder="1" applyAlignment="1">
      <alignment horizontal="center"/>
    </xf>
    <xf numFmtId="179" fontId="0" fillId="0" borderId="9" xfId="15" applyNumberFormat="1" applyBorder="1" applyAlignment="1">
      <alignment horizontal="center"/>
    </xf>
    <xf numFmtId="179" fontId="0" fillId="0" borderId="2" xfId="15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9" fontId="0" fillId="0" borderId="0" xfId="15" applyNumberFormat="1" applyBorder="1" applyAlignment="1">
      <alignment horizontal="right"/>
    </xf>
    <xf numFmtId="179" fontId="0" fillId="0" borderId="2" xfId="15" applyNumberFormat="1" applyBorder="1" applyAlignment="1">
      <alignment horizontal="right"/>
    </xf>
    <xf numFmtId="179" fontId="0" fillId="0" borderId="1" xfId="15" applyNumberFormat="1" applyBorder="1" applyAlignment="1">
      <alignment horizontal="center"/>
    </xf>
    <xf numFmtId="179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SheetLayoutView="100" workbookViewId="0" topLeftCell="A1">
      <selection activeCell="D30" sqref="D30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1</v>
      </c>
    </row>
    <row r="3" ht="13.5">
      <c r="A3" t="s">
        <v>2</v>
      </c>
    </row>
    <row r="5" spans="1:2" ht="16.5">
      <c r="A5" s="2" t="s">
        <v>89</v>
      </c>
      <c r="B5" s="2"/>
    </row>
    <row r="6" spans="1:2" ht="16.5">
      <c r="A6" s="2" t="s">
        <v>141</v>
      </c>
      <c r="B6" s="2"/>
    </row>
    <row r="7" spans="1:2" ht="15">
      <c r="A7" s="1" t="s">
        <v>3</v>
      </c>
      <c r="B7" s="1"/>
    </row>
    <row r="8" spans="1:2" ht="15">
      <c r="A8" s="1"/>
      <c r="B8" s="1"/>
    </row>
    <row r="9" spans="1:9" ht="15">
      <c r="A9" s="1"/>
      <c r="B9" s="1"/>
      <c r="C9" s="39" t="s">
        <v>4</v>
      </c>
      <c r="D9" s="39"/>
      <c r="E9" s="39"/>
      <c r="F9" s="5"/>
      <c r="G9" s="39" t="s">
        <v>5</v>
      </c>
      <c r="H9" s="39"/>
      <c r="I9" s="39"/>
    </row>
    <row r="10" spans="1:9" ht="8.25" customHeight="1">
      <c r="A10" s="1"/>
      <c r="B10" s="1"/>
      <c r="C10" s="4"/>
      <c r="D10" s="4"/>
      <c r="E10" s="4"/>
      <c r="F10" s="5"/>
      <c r="G10" s="4"/>
      <c r="H10" s="4"/>
      <c r="I10" s="4"/>
    </row>
    <row r="11" spans="3:9" ht="15">
      <c r="C11" s="5" t="s">
        <v>6</v>
      </c>
      <c r="D11" s="5"/>
      <c r="E11" s="5" t="s">
        <v>7</v>
      </c>
      <c r="F11" s="5"/>
      <c r="G11" s="5" t="s">
        <v>6</v>
      </c>
      <c r="H11" s="5"/>
      <c r="I11" s="5" t="s">
        <v>7</v>
      </c>
    </row>
    <row r="12" spans="3:9" ht="15">
      <c r="C12" s="5" t="s">
        <v>8</v>
      </c>
      <c r="D12" s="5"/>
      <c r="E12" s="5" t="s">
        <v>9</v>
      </c>
      <c r="F12" s="5"/>
      <c r="G12" s="5" t="s">
        <v>8</v>
      </c>
      <c r="H12" s="5"/>
      <c r="I12" s="5" t="s">
        <v>9</v>
      </c>
    </row>
    <row r="13" spans="3:9" ht="15">
      <c r="C13" s="5" t="s">
        <v>10</v>
      </c>
      <c r="D13" s="5"/>
      <c r="E13" s="5" t="s">
        <v>10</v>
      </c>
      <c r="F13" s="5"/>
      <c r="G13" s="5" t="s">
        <v>58</v>
      </c>
      <c r="H13" s="5"/>
      <c r="I13" s="5" t="s">
        <v>138</v>
      </c>
    </row>
    <row r="14" spans="3:9" ht="15">
      <c r="C14" s="6" t="s">
        <v>142</v>
      </c>
      <c r="D14" s="6"/>
      <c r="E14" s="6" t="s">
        <v>12</v>
      </c>
      <c r="F14" s="6"/>
      <c r="G14" s="6" t="s">
        <v>142</v>
      </c>
      <c r="H14" s="6"/>
      <c r="I14" s="6" t="s">
        <v>12</v>
      </c>
    </row>
    <row r="15" spans="3:9" ht="15">
      <c r="C15" s="7" t="s">
        <v>13</v>
      </c>
      <c r="D15" s="7"/>
      <c r="E15" s="7" t="s">
        <v>13</v>
      </c>
      <c r="F15" s="7"/>
      <c r="G15" s="7" t="s">
        <v>13</v>
      </c>
      <c r="H15" s="7"/>
      <c r="I15" s="7" t="s">
        <v>13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14</v>
      </c>
      <c r="C17" s="8">
        <v>7842</v>
      </c>
      <c r="E17" s="52">
        <v>6296</v>
      </c>
      <c r="F17" s="9"/>
      <c r="G17" s="8">
        <v>33754</v>
      </c>
      <c r="H17" s="9"/>
      <c r="I17" s="52">
        <v>19984</v>
      </c>
    </row>
    <row r="18" spans="3:9" ht="13.5">
      <c r="C18" s="9"/>
      <c r="E18" s="42"/>
      <c r="F18" s="9"/>
      <c r="G18" s="9"/>
      <c r="H18" s="9"/>
      <c r="I18" s="42"/>
    </row>
    <row r="19" spans="1:9" ht="13.5">
      <c r="A19" t="s">
        <v>16</v>
      </c>
      <c r="C19" s="9">
        <v>176</v>
      </c>
      <c r="E19" s="42">
        <v>120</v>
      </c>
      <c r="F19" s="9"/>
      <c r="G19" s="9">
        <v>594</v>
      </c>
      <c r="H19" s="9"/>
      <c r="I19" s="42">
        <v>436</v>
      </c>
    </row>
    <row r="20" spans="1:9" ht="13.5">
      <c r="A20" s="29"/>
      <c r="C20" s="10"/>
      <c r="E20" s="47"/>
      <c r="F20" s="9"/>
      <c r="G20" s="10"/>
      <c r="H20" s="9"/>
      <c r="I20" s="47"/>
    </row>
    <row r="21" spans="1:9" ht="13.5">
      <c r="A21" t="s">
        <v>17</v>
      </c>
      <c r="C21" s="9">
        <v>1027</v>
      </c>
      <c r="E21" s="42">
        <v>1534</v>
      </c>
      <c r="F21" s="9"/>
      <c r="G21" s="9">
        <v>4982</v>
      </c>
      <c r="H21" s="9"/>
      <c r="I21" s="42">
        <v>4852</v>
      </c>
    </row>
    <row r="22" spans="1:9" ht="13.5">
      <c r="A22" s="29"/>
      <c r="C22" s="9"/>
      <c r="E22" s="42"/>
      <c r="F22" s="9"/>
      <c r="G22" s="9"/>
      <c r="H22" s="9"/>
      <c r="I22" s="42"/>
    </row>
    <row r="23" spans="1:9" ht="13.5">
      <c r="A23" t="s">
        <v>18</v>
      </c>
      <c r="C23" s="9">
        <v>-258</v>
      </c>
      <c r="E23" s="42">
        <v>-129</v>
      </c>
      <c r="F23" s="9"/>
      <c r="G23" s="9">
        <v>-638</v>
      </c>
      <c r="H23" s="9"/>
      <c r="I23" s="42">
        <v>-390</v>
      </c>
    </row>
    <row r="24" spans="3:9" ht="13.5">
      <c r="C24" s="9"/>
      <c r="E24" s="42"/>
      <c r="F24" s="9"/>
      <c r="G24" s="9"/>
      <c r="H24" s="9"/>
      <c r="I24" s="42"/>
    </row>
    <row r="25" spans="1:9" ht="13.5">
      <c r="A25" t="s">
        <v>19</v>
      </c>
      <c r="C25" s="9">
        <v>-664</v>
      </c>
      <c r="E25" s="42">
        <v>-561</v>
      </c>
      <c r="F25" s="9"/>
      <c r="G25" s="9">
        <v>-2517</v>
      </c>
      <c r="H25" s="9"/>
      <c r="I25" s="42">
        <v>-1494</v>
      </c>
    </row>
    <row r="26" spans="3:9" ht="13.5">
      <c r="C26" s="9"/>
      <c r="E26" s="42"/>
      <c r="F26" s="9"/>
      <c r="G26" s="9"/>
      <c r="H26" s="9"/>
      <c r="I26" s="42"/>
    </row>
    <row r="27" spans="1:9" ht="13.5">
      <c r="A27" t="s">
        <v>20</v>
      </c>
      <c r="C27" s="24">
        <v>0</v>
      </c>
      <c r="D27" s="28"/>
      <c r="E27" s="24">
        <v>0</v>
      </c>
      <c r="F27" s="24"/>
      <c r="G27" s="24">
        <v>0</v>
      </c>
      <c r="H27" s="24"/>
      <c r="I27" s="24">
        <v>0</v>
      </c>
    </row>
    <row r="28" spans="3:9" ht="13.5">
      <c r="C28" s="10"/>
      <c r="E28" s="47"/>
      <c r="F28" s="9"/>
      <c r="G28" s="10"/>
      <c r="H28" s="9"/>
      <c r="I28" s="47"/>
    </row>
    <row r="29" spans="1:9" ht="13.5">
      <c r="A29" t="s">
        <v>21</v>
      </c>
      <c r="C29" s="9">
        <f>SUM(C21:C28)</f>
        <v>105</v>
      </c>
      <c r="E29" s="9">
        <f>SUM(E21:E28)</f>
        <v>844</v>
      </c>
      <c r="F29" s="9"/>
      <c r="G29" s="9">
        <f>SUM(G21:G28)</f>
        <v>1827</v>
      </c>
      <c r="H29" s="9"/>
      <c r="I29" s="9">
        <f>SUM(I21:I28)</f>
        <v>2968</v>
      </c>
    </row>
    <row r="30" spans="3:9" ht="13.5">
      <c r="C30" s="9"/>
      <c r="E30" s="42"/>
      <c r="F30" s="9"/>
      <c r="G30" s="9"/>
      <c r="H30" s="9"/>
      <c r="I30" s="42"/>
    </row>
    <row r="31" spans="1:9" ht="13.5">
      <c r="A31" t="s">
        <v>22</v>
      </c>
      <c r="C31" s="9">
        <v>-158</v>
      </c>
      <c r="E31" s="42">
        <v>-360</v>
      </c>
      <c r="F31" s="9"/>
      <c r="G31" s="9">
        <v>-577</v>
      </c>
      <c r="H31" s="9"/>
      <c r="I31" s="42">
        <v>-837</v>
      </c>
    </row>
    <row r="32" spans="3:9" ht="13.5">
      <c r="C32" s="10"/>
      <c r="E32" s="47"/>
      <c r="F32" s="9"/>
      <c r="G32" s="10"/>
      <c r="H32" s="9"/>
      <c r="I32" s="47"/>
    </row>
    <row r="33" spans="1:9" ht="13.5">
      <c r="A33" t="s">
        <v>23</v>
      </c>
      <c r="C33" s="17">
        <f>SUM(C29:C32)</f>
        <v>-53</v>
      </c>
      <c r="E33" s="17">
        <f>SUM(E29:E32)</f>
        <v>484</v>
      </c>
      <c r="F33" s="9"/>
      <c r="G33" s="17">
        <f>SUM(G29:G32)</f>
        <v>1250</v>
      </c>
      <c r="H33" s="9"/>
      <c r="I33" s="17">
        <f>SUM(I29:I32)</f>
        <v>2131</v>
      </c>
    </row>
    <row r="34" spans="3:9" ht="13.5">
      <c r="C34" s="9"/>
      <c r="E34" s="42"/>
      <c r="F34" s="9"/>
      <c r="G34" s="9"/>
      <c r="H34" s="9"/>
      <c r="I34" s="42"/>
    </row>
    <row r="35" spans="1:9" ht="13.5">
      <c r="A35" t="s">
        <v>24</v>
      </c>
      <c r="C35" s="24">
        <v>0</v>
      </c>
      <c r="E35" s="42">
        <v>-50</v>
      </c>
      <c r="F35" s="9"/>
      <c r="G35" s="9">
        <v>-131</v>
      </c>
      <c r="H35" s="9"/>
      <c r="I35" s="42">
        <v>-208</v>
      </c>
    </row>
    <row r="36" spans="3:9" ht="13.5">
      <c r="C36" s="9"/>
      <c r="E36" s="42"/>
      <c r="F36" s="9"/>
      <c r="G36" s="9"/>
      <c r="H36" s="9"/>
      <c r="I36" s="42"/>
    </row>
    <row r="37" spans="1:9" ht="14.25" thickBot="1">
      <c r="A37" t="s">
        <v>133</v>
      </c>
      <c r="C37" s="11">
        <f>SUM(C33:C36)</f>
        <v>-53</v>
      </c>
      <c r="E37" s="11">
        <f>SUM(E33:E36)</f>
        <v>434</v>
      </c>
      <c r="F37" s="9"/>
      <c r="G37" s="11">
        <f>SUM(G33:G36)</f>
        <v>1119</v>
      </c>
      <c r="H37" s="9"/>
      <c r="I37" s="11">
        <f>SUM(I33:I36)</f>
        <v>1923</v>
      </c>
    </row>
    <row r="38" spans="3:9" ht="14.25" thickTop="1">
      <c r="C38" s="9"/>
      <c r="E38" s="42"/>
      <c r="F38" s="9"/>
      <c r="G38" s="9"/>
      <c r="H38" s="9"/>
      <c r="I38" s="42"/>
    </row>
    <row r="39" spans="1:9" ht="13.5">
      <c r="A39" t="s">
        <v>25</v>
      </c>
      <c r="C39" s="9"/>
      <c r="E39" s="42"/>
      <c r="F39" s="9"/>
      <c r="G39" s="9"/>
      <c r="H39" s="9"/>
      <c r="I39" s="42"/>
    </row>
    <row r="40" spans="1:9" ht="13.5">
      <c r="A40" t="s">
        <v>26</v>
      </c>
      <c r="C40" s="9">
        <v>223000</v>
      </c>
      <c r="E40" s="42">
        <v>223000</v>
      </c>
      <c r="F40" s="9"/>
      <c r="G40" s="9">
        <v>223000</v>
      </c>
      <c r="H40" s="9"/>
      <c r="I40" s="42">
        <v>153213</v>
      </c>
    </row>
    <row r="41" spans="3:9" ht="13.5">
      <c r="C41" s="9"/>
      <c r="E41" s="42"/>
      <c r="F41" s="9"/>
      <c r="G41" s="9"/>
      <c r="H41" s="9"/>
      <c r="I41" s="42"/>
    </row>
    <row r="42" spans="1:9" ht="13.5">
      <c r="A42" t="s">
        <v>27</v>
      </c>
      <c r="C42" s="18">
        <f>C37/C40*100</f>
        <v>-0.02376681614349776</v>
      </c>
      <c r="E42" s="18">
        <f>E37/E40*100</f>
        <v>0.1946188340807175</v>
      </c>
      <c r="F42" s="9"/>
      <c r="G42" s="18">
        <f>G37/G40*100</f>
        <v>0.5017937219730941</v>
      </c>
      <c r="H42" s="9"/>
      <c r="I42" s="18">
        <f>I37/I40*100</f>
        <v>1.2551154275420493</v>
      </c>
    </row>
    <row r="43" spans="3:9" ht="13.5">
      <c r="C43" s="18"/>
      <c r="E43" s="42"/>
      <c r="F43" s="9"/>
      <c r="G43" s="9"/>
      <c r="H43" s="9"/>
      <c r="I43" s="42"/>
    </row>
    <row r="44" spans="1:9" ht="13.5">
      <c r="A44" t="s">
        <v>28</v>
      </c>
      <c r="C44" s="27" t="s">
        <v>15</v>
      </c>
      <c r="E44" s="24" t="s">
        <v>15</v>
      </c>
      <c r="F44" s="9"/>
      <c r="G44" s="24" t="s">
        <v>15</v>
      </c>
      <c r="H44" s="9"/>
      <c r="I44" s="24" t="s">
        <v>15</v>
      </c>
    </row>
    <row r="45" spans="3:9" ht="13.5">
      <c r="C45" s="27"/>
      <c r="E45" s="24"/>
      <c r="F45" s="9"/>
      <c r="G45" s="24"/>
      <c r="H45" s="9"/>
      <c r="I45" s="24"/>
    </row>
    <row r="46" spans="1:9" ht="13.5">
      <c r="A46" t="s">
        <v>29</v>
      </c>
      <c r="C46" s="27" t="s">
        <v>15</v>
      </c>
      <c r="E46" s="28" t="s">
        <v>15</v>
      </c>
      <c r="G46" s="28" t="s">
        <v>15</v>
      </c>
      <c r="I46" s="28" t="s">
        <v>15</v>
      </c>
    </row>
    <row r="47" spans="3:7" ht="13.5">
      <c r="C47" s="9"/>
      <c r="G47" s="9"/>
    </row>
    <row r="48" ht="13.5">
      <c r="A48" t="s">
        <v>94</v>
      </c>
    </row>
    <row r="49" ht="13.5">
      <c r="A49" t="s">
        <v>122</v>
      </c>
    </row>
    <row r="51" ht="14.25">
      <c r="A51" s="40" t="s">
        <v>30</v>
      </c>
    </row>
    <row r="52" ht="13.5">
      <c r="A52" s="25" t="s">
        <v>98</v>
      </c>
    </row>
    <row r="53" ht="13.5">
      <c r="A53" s="25" t="s">
        <v>139</v>
      </c>
    </row>
    <row r="54" ht="13.5">
      <c r="A54" s="25" t="s">
        <v>147</v>
      </c>
    </row>
    <row r="55" ht="13.5">
      <c r="A55" s="25" t="s">
        <v>135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SheetLayoutView="100" workbookViewId="0" topLeftCell="A1">
      <selection activeCell="C58" sqref="C58"/>
    </sheetView>
  </sheetViews>
  <sheetFormatPr defaultColWidth="9.140625" defaultRowHeight="13.5"/>
  <cols>
    <col min="1" max="1" width="49.00390625" style="0" customWidth="1"/>
    <col min="2" max="2" width="4.1406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1</v>
      </c>
    </row>
    <row r="3" ht="13.5">
      <c r="A3" t="s">
        <v>2</v>
      </c>
    </row>
    <row r="5" ht="16.5">
      <c r="A5" s="2" t="s">
        <v>91</v>
      </c>
    </row>
    <row r="6" ht="16.5">
      <c r="A6" s="2" t="s">
        <v>143</v>
      </c>
    </row>
    <row r="7" ht="15">
      <c r="A7" s="1" t="s">
        <v>3</v>
      </c>
    </row>
    <row r="8" ht="15">
      <c r="A8" s="1"/>
    </row>
    <row r="9" spans="1:5" ht="15.75" thickBot="1">
      <c r="A9" s="1"/>
      <c r="C9" s="12" t="s">
        <v>31</v>
      </c>
      <c r="E9" s="12" t="s">
        <v>32</v>
      </c>
    </row>
    <row r="10" ht="15">
      <c r="A10" s="1"/>
    </row>
    <row r="11" spans="1:5" ht="15">
      <c r="A11" s="1"/>
      <c r="C11" s="5" t="s">
        <v>33</v>
      </c>
      <c r="D11" s="5"/>
      <c r="E11" s="5" t="s">
        <v>33</v>
      </c>
    </row>
    <row r="12" spans="3:5" ht="15">
      <c r="C12" s="6" t="s">
        <v>142</v>
      </c>
      <c r="D12" s="5"/>
      <c r="E12" s="6" t="s">
        <v>12</v>
      </c>
    </row>
    <row r="13" spans="3:5" ht="15">
      <c r="C13" s="6" t="s">
        <v>13</v>
      </c>
      <c r="D13" s="5"/>
      <c r="E13" s="6" t="s">
        <v>13</v>
      </c>
    </row>
    <row r="14" ht="15">
      <c r="A14" s="1"/>
    </row>
    <row r="15" spans="1:5" ht="15">
      <c r="A15" s="1" t="s">
        <v>34</v>
      </c>
      <c r="C15" s="9">
        <v>41089</v>
      </c>
      <c r="E15" s="42">
        <v>24554</v>
      </c>
    </row>
    <row r="16" spans="1:5" ht="15">
      <c r="A16" s="1"/>
      <c r="C16" s="15"/>
      <c r="E16" s="41"/>
    </row>
    <row r="17" spans="1:5" ht="15">
      <c r="A17" s="1"/>
      <c r="C17" s="15"/>
      <c r="E17" s="42"/>
    </row>
    <row r="18" spans="3:5" ht="13.5">
      <c r="C18" s="9"/>
      <c r="E18" s="42"/>
    </row>
    <row r="19" spans="1:5" ht="15">
      <c r="A19" s="1" t="s">
        <v>35</v>
      </c>
      <c r="C19" s="9"/>
      <c r="E19" s="42"/>
    </row>
    <row r="20" spans="1:5" ht="13.5">
      <c r="A20" t="s">
        <v>36</v>
      </c>
      <c r="C20" s="19">
        <v>4907</v>
      </c>
      <c r="E20" s="43">
        <v>4459</v>
      </c>
    </row>
    <row r="21" spans="1:5" ht="13.5">
      <c r="A21" t="s">
        <v>37</v>
      </c>
      <c r="C21" s="20">
        <v>7458</v>
      </c>
      <c r="E21" s="44">
        <v>5677</v>
      </c>
    </row>
    <row r="22" spans="1:5" ht="13.5">
      <c r="A22" t="s">
        <v>38</v>
      </c>
      <c r="C22" s="20">
        <v>514</v>
      </c>
      <c r="E22" s="44">
        <v>3674</v>
      </c>
    </row>
    <row r="23" spans="1:5" ht="13.5">
      <c r="A23" t="s">
        <v>39</v>
      </c>
      <c r="C23" s="20">
        <v>849</v>
      </c>
      <c r="E23" s="44">
        <v>257</v>
      </c>
    </row>
    <row r="24" spans="1:5" ht="13.5">
      <c r="A24" t="s">
        <v>99</v>
      </c>
      <c r="C24" s="20">
        <v>245</v>
      </c>
      <c r="E24" s="44">
        <v>5252</v>
      </c>
    </row>
    <row r="25" spans="1:5" ht="13.5">
      <c r="A25" t="s">
        <v>134</v>
      </c>
      <c r="C25" s="20">
        <v>0</v>
      </c>
      <c r="E25" s="44">
        <v>0</v>
      </c>
    </row>
    <row r="26" spans="1:5" ht="13.5">
      <c r="A26" t="s">
        <v>40</v>
      </c>
      <c r="C26" s="21">
        <v>1042</v>
      </c>
      <c r="E26" s="45">
        <v>1561</v>
      </c>
    </row>
    <row r="27" spans="3:5" ht="13.5">
      <c r="C27" s="21">
        <f>SUM(C20:C26)</f>
        <v>15015</v>
      </c>
      <c r="E27" s="45">
        <f>SUM(E20:E26)</f>
        <v>20880</v>
      </c>
    </row>
    <row r="28" spans="3:5" ht="13.5">
      <c r="C28" s="9"/>
      <c r="E28" s="42"/>
    </row>
    <row r="29" spans="1:5" ht="15">
      <c r="A29" s="1" t="s">
        <v>41</v>
      </c>
      <c r="C29" s="9"/>
      <c r="E29" s="42"/>
    </row>
    <row r="30" spans="1:5" ht="13.5">
      <c r="A30" t="s">
        <v>42</v>
      </c>
      <c r="C30" s="19">
        <v>516</v>
      </c>
      <c r="E30" s="43">
        <v>385</v>
      </c>
    </row>
    <row r="31" spans="1:5" ht="13.5">
      <c r="A31" t="s">
        <v>43</v>
      </c>
      <c r="C31" s="20">
        <v>1360</v>
      </c>
      <c r="E31" s="44">
        <v>1251</v>
      </c>
    </row>
    <row r="32" spans="1:5" ht="13.5">
      <c r="A32" t="s">
        <v>131</v>
      </c>
      <c r="C32" s="20">
        <v>1494</v>
      </c>
      <c r="E32" s="44">
        <v>668</v>
      </c>
    </row>
    <row r="33" spans="1:5" ht="13.5">
      <c r="A33" t="s">
        <v>100</v>
      </c>
      <c r="C33" s="20">
        <v>7798</v>
      </c>
      <c r="E33" s="44">
        <v>3228</v>
      </c>
    </row>
    <row r="34" spans="1:5" ht="13.5">
      <c r="A34" t="s">
        <v>101</v>
      </c>
      <c r="C34" s="20">
        <v>0</v>
      </c>
      <c r="E34" s="44">
        <v>174</v>
      </c>
    </row>
    <row r="35" spans="1:5" ht="13.5">
      <c r="A35" t="s">
        <v>22</v>
      </c>
      <c r="C35" s="20">
        <v>0</v>
      </c>
      <c r="E35" s="45">
        <v>51</v>
      </c>
    </row>
    <row r="36" spans="3:5" ht="13.5">
      <c r="C36" s="22">
        <f>SUM(C30:C35)</f>
        <v>11168</v>
      </c>
      <c r="E36" s="46">
        <f>SUM(E30:E35)</f>
        <v>5757</v>
      </c>
    </row>
    <row r="37" spans="3:5" ht="13.5">
      <c r="C37" s="9"/>
      <c r="E37" s="42"/>
    </row>
    <row r="38" spans="1:5" ht="15">
      <c r="A38" s="1" t="s">
        <v>132</v>
      </c>
      <c r="C38" s="15">
        <f>C27-C36</f>
        <v>3847</v>
      </c>
      <c r="E38" s="15">
        <f>E27-E36</f>
        <v>15123</v>
      </c>
    </row>
    <row r="39" spans="3:5" ht="14.25" thickBot="1">
      <c r="C39" s="11">
        <f>C38+C15+C16+C17</f>
        <v>44936</v>
      </c>
      <c r="E39" s="11">
        <f>E38+E15+E16+E17</f>
        <v>39677</v>
      </c>
    </row>
    <row r="40" spans="3:5" ht="14.25" thickTop="1">
      <c r="C40" s="9"/>
      <c r="E40" s="42"/>
    </row>
    <row r="41" spans="1:5" ht="15">
      <c r="A41" s="1" t="s">
        <v>44</v>
      </c>
      <c r="C41" s="9"/>
      <c r="E41" s="42"/>
    </row>
    <row r="42" spans="3:5" ht="8.25" customHeight="1">
      <c r="C42" s="9"/>
      <c r="E42" s="42"/>
    </row>
    <row r="43" spans="1:5" ht="13.5">
      <c r="A43" t="s">
        <v>45</v>
      </c>
      <c r="C43" s="9">
        <v>22300</v>
      </c>
      <c r="E43" s="42">
        <v>22300</v>
      </c>
    </row>
    <row r="44" spans="1:5" ht="13.5">
      <c r="A44" t="s">
        <v>46</v>
      </c>
      <c r="C44" s="9">
        <v>3949</v>
      </c>
      <c r="E44" s="41">
        <v>3949</v>
      </c>
    </row>
    <row r="45" spans="1:5" ht="13.5">
      <c r="A45" s="13" t="s">
        <v>152</v>
      </c>
      <c r="C45" s="15">
        <v>4292</v>
      </c>
      <c r="E45" s="42">
        <v>4408</v>
      </c>
    </row>
    <row r="46" spans="1:5" ht="13.5">
      <c r="A46" t="s">
        <v>47</v>
      </c>
      <c r="C46" s="10">
        <v>3033</v>
      </c>
      <c r="E46" s="47">
        <v>1914</v>
      </c>
    </row>
    <row r="47" spans="1:7" ht="15">
      <c r="A47" s="1" t="s">
        <v>48</v>
      </c>
      <c r="C47" s="9">
        <f>SUM(C43:C46)</f>
        <v>33574</v>
      </c>
      <c r="E47" s="42">
        <f>SUM(E43:E46)</f>
        <v>32571</v>
      </c>
      <c r="G47" s="29"/>
    </row>
    <row r="48" spans="1:5" ht="15">
      <c r="A48" s="1"/>
      <c r="C48" s="9"/>
      <c r="E48" s="42"/>
    </row>
    <row r="49" spans="1:7" ht="13.5">
      <c r="A49" s="13" t="s">
        <v>49</v>
      </c>
      <c r="B49" s="13"/>
      <c r="C49" s="36">
        <v>0</v>
      </c>
      <c r="D49" s="13"/>
      <c r="E49" s="42">
        <v>1835</v>
      </c>
      <c r="F49" s="13"/>
      <c r="G49" s="13"/>
    </row>
    <row r="50" spans="3:5" ht="13.5">
      <c r="C50" s="9"/>
      <c r="E50" s="42"/>
    </row>
    <row r="51" spans="1:5" ht="15">
      <c r="A51" s="1" t="s">
        <v>50</v>
      </c>
      <c r="C51" s="9"/>
      <c r="E51" s="42"/>
    </row>
    <row r="52" spans="1:5" ht="15">
      <c r="A52" s="1"/>
      <c r="C52" s="10"/>
      <c r="E52" s="47"/>
    </row>
    <row r="53" spans="1:5" ht="13.5">
      <c r="A53" t="s">
        <v>102</v>
      </c>
      <c r="C53" s="20">
        <v>9575</v>
      </c>
      <c r="E53" s="43">
        <v>3892</v>
      </c>
    </row>
    <row r="54" spans="3:5" ht="13.5">
      <c r="C54" s="20"/>
      <c r="E54" s="44"/>
    </row>
    <row r="55" spans="1:5" ht="13.5">
      <c r="A55" t="s">
        <v>51</v>
      </c>
      <c r="C55" s="21">
        <v>1787</v>
      </c>
      <c r="E55" s="45">
        <v>1379</v>
      </c>
    </row>
    <row r="56" spans="3:5" ht="13.5">
      <c r="C56" s="9"/>
      <c r="E56" s="9"/>
    </row>
    <row r="57" spans="3:5" ht="14.25" thickBot="1">
      <c r="C57" s="11">
        <f>SUM(C53:C55)+C47+C49</f>
        <v>44936</v>
      </c>
      <c r="E57" s="11">
        <f>SUM(E53:E55)+E47+E49</f>
        <v>39677</v>
      </c>
    </row>
    <row r="58" spans="3:5" ht="14.25" thickTop="1">
      <c r="C58" s="9"/>
      <c r="E58" s="9"/>
    </row>
    <row r="59" spans="1:5" ht="13.5">
      <c r="A59" s="25" t="s">
        <v>153</v>
      </c>
      <c r="B59" s="25"/>
      <c r="C59" s="26">
        <f>C47/C43*10</f>
        <v>15.05560538116592</v>
      </c>
      <c r="E59" s="26">
        <f>E47/E43*10</f>
        <v>14.605829596412557</v>
      </c>
    </row>
    <row r="61" ht="13.5">
      <c r="A61" t="s">
        <v>95</v>
      </c>
    </row>
    <row r="62" ht="13.5">
      <c r="A62" t="s">
        <v>122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75" workbookViewId="0" topLeftCell="A1">
      <selection activeCell="A2" sqref="A2"/>
    </sheetView>
  </sheetViews>
  <sheetFormatPr defaultColWidth="9.140625" defaultRowHeight="13.5"/>
  <cols>
    <col min="1" max="1" width="35.7109375" style="0" customWidth="1"/>
    <col min="2" max="2" width="2.7109375" style="0" customWidth="1"/>
    <col min="3" max="3" width="18.7109375" style="0" customWidth="1"/>
    <col min="4" max="4" width="1.421875" style="0" customWidth="1"/>
    <col min="5" max="5" width="15.57421875" style="0" customWidth="1"/>
    <col min="6" max="6" width="1.28515625" style="0" customWidth="1"/>
    <col min="7" max="7" width="15.57421875" style="0" customWidth="1"/>
    <col min="8" max="8" width="1.28515625" style="0" customWidth="1"/>
    <col min="9" max="9" width="18.421875" style="0" customWidth="1"/>
    <col min="10" max="10" width="3.421875" style="0" customWidth="1"/>
    <col min="11" max="11" width="18.7109375" style="0" customWidth="1"/>
    <col min="12" max="12" width="2.7109375" style="0" customWidth="1"/>
    <col min="13" max="13" width="18.7109375" style="0" customWidth="1"/>
  </cols>
  <sheetData>
    <row r="1" ht="16.5">
      <c r="A1" s="2" t="s">
        <v>0</v>
      </c>
    </row>
    <row r="2" ht="13.5">
      <c r="A2" t="s">
        <v>1</v>
      </c>
    </row>
    <row r="3" ht="13.5">
      <c r="A3" t="s">
        <v>2</v>
      </c>
    </row>
    <row r="5" ht="16.5">
      <c r="A5" s="2" t="s">
        <v>90</v>
      </c>
    </row>
    <row r="6" ht="16.5">
      <c r="A6" s="2" t="s">
        <v>141</v>
      </c>
    </row>
    <row r="7" ht="15">
      <c r="A7" s="1" t="s">
        <v>3</v>
      </c>
    </row>
    <row r="8" spans="5:11" ht="15">
      <c r="E8" s="48" t="s">
        <v>109</v>
      </c>
      <c r="F8" s="1"/>
      <c r="G8" s="49" t="s">
        <v>110</v>
      </c>
      <c r="H8" s="1"/>
      <c r="I8" s="49"/>
      <c r="J8" s="1"/>
      <c r="K8" s="49" t="s">
        <v>110</v>
      </c>
    </row>
    <row r="9" spans="3:13" ht="15">
      <c r="C9" s="5" t="s">
        <v>52</v>
      </c>
      <c r="D9" s="5"/>
      <c r="E9" s="5" t="s">
        <v>103</v>
      </c>
      <c r="F9" s="5"/>
      <c r="G9" s="5" t="s">
        <v>144</v>
      </c>
      <c r="H9" s="5"/>
      <c r="I9" s="5" t="s">
        <v>105</v>
      </c>
      <c r="J9" s="5"/>
      <c r="K9" s="5" t="s">
        <v>107</v>
      </c>
      <c r="L9" s="5"/>
      <c r="M9" s="5"/>
    </row>
    <row r="10" spans="3:13" ht="15">
      <c r="C10" s="5" t="s">
        <v>53</v>
      </c>
      <c r="D10" s="5"/>
      <c r="E10" s="5" t="s">
        <v>104</v>
      </c>
      <c r="F10" s="5"/>
      <c r="G10" s="5" t="s">
        <v>145</v>
      </c>
      <c r="H10" s="5"/>
      <c r="I10" s="5" t="s">
        <v>106</v>
      </c>
      <c r="J10" s="5"/>
      <c r="K10" s="5" t="s">
        <v>108</v>
      </c>
      <c r="L10" s="5"/>
      <c r="M10" s="5" t="s">
        <v>54</v>
      </c>
    </row>
    <row r="11" spans="3:13" ht="15">
      <c r="C11" s="5"/>
      <c r="D11" s="5"/>
      <c r="E11" s="5"/>
      <c r="F11" s="5"/>
      <c r="G11" s="5" t="s">
        <v>146</v>
      </c>
      <c r="H11" s="5"/>
      <c r="I11" s="5"/>
      <c r="J11" s="5"/>
      <c r="K11" s="5"/>
      <c r="L11" s="5"/>
      <c r="M11" s="5"/>
    </row>
    <row r="12" spans="3:13" ht="15">
      <c r="C12" s="5" t="s">
        <v>13</v>
      </c>
      <c r="D12" s="5"/>
      <c r="E12" s="5" t="s">
        <v>13</v>
      </c>
      <c r="F12" s="5"/>
      <c r="G12" s="5" t="s">
        <v>13</v>
      </c>
      <c r="H12" s="5"/>
      <c r="I12" s="5" t="s">
        <v>13</v>
      </c>
      <c r="J12" s="5"/>
      <c r="K12" s="5" t="s">
        <v>13</v>
      </c>
      <c r="L12" s="5"/>
      <c r="M12" s="5" t="s">
        <v>13</v>
      </c>
    </row>
    <row r="14" spans="1:14" ht="13.5">
      <c r="A14" t="s">
        <v>114</v>
      </c>
      <c r="C14" s="23" t="s">
        <v>55</v>
      </c>
      <c r="D14" s="24"/>
      <c r="E14" s="24">
        <v>0</v>
      </c>
      <c r="F14" s="24"/>
      <c r="G14" s="24">
        <v>0</v>
      </c>
      <c r="H14" s="24"/>
      <c r="I14" s="24">
        <v>0</v>
      </c>
      <c r="J14" s="24"/>
      <c r="K14" s="24">
        <v>-9</v>
      </c>
      <c r="L14" s="24"/>
      <c r="M14" s="24">
        <f>SUM(C14:K14)</f>
        <v>-9</v>
      </c>
      <c r="N14" s="9"/>
    </row>
    <row r="15" spans="3:14" ht="13.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9"/>
    </row>
    <row r="16" spans="1:14" ht="13.5">
      <c r="A16" t="s">
        <v>56</v>
      </c>
      <c r="C16" s="24">
        <v>22300</v>
      </c>
      <c r="D16" s="24"/>
      <c r="E16" s="24">
        <v>3949</v>
      </c>
      <c r="F16" s="24"/>
      <c r="G16" s="24">
        <v>0</v>
      </c>
      <c r="H16" s="24"/>
      <c r="I16" s="24">
        <v>0</v>
      </c>
      <c r="J16" s="24"/>
      <c r="K16" s="24">
        <v>0</v>
      </c>
      <c r="L16" s="24"/>
      <c r="M16" s="24">
        <f>SUM(C16:K16)</f>
        <v>26249</v>
      </c>
      <c r="N16" s="9"/>
    </row>
    <row r="17" spans="1:14" ht="13.5">
      <c r="A17" t="s">
        <v>129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9"/>
    </row>
    <row r="18" spans="3:14" ht="13.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9"/>
    </row>
    <row r="19" spans="1:14" ht="13.5">
      <c r="A19" t="s">
        <v>111</v>
      </c>
      <c r="C19" s="23">
        <v>0</v>
      </c>
      <c r="D19" s="24"/>
      <c r="E19" s="24">
        <v>0</v>
      </c>
      <c r="F19" s="24"/>
      <c r="G19" s="24">
        <v>0</v>
      </c>
      <c r="H19" s="24"/>
      <c r="I19" s="24">
        <v>4408</v>
      </c>
      <c r="J19" s="24"/>
      <c r="K19" s="24">
        <v>0</v>
      </c>
      <c r="L19" s="24"/>
      <c r="M19" s="24">
        <f>SUM(C19:K19)</f>
        <v>4408</v>
      </c>
      <c r="N19" s="9"/>
    </row>
    <row r="20" spans="3:14" ht="13.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9"/>
    </row>
    <row r="21" spans="1:14" ht="13.5">
      <c r="A21" t="s">
        <v>57</v>
      </c>
      <c r="C21" s="24">
        <v>0</v>
      </c>
      <c r="D21" s="24"/>
      <c r="E21" s="24">
        <v>0</v>
      </c>
      <c r="F21" s="24"/>
      <c r="G21" s="24">
        <v>0</v>
      </c>
      <c r="H21" s="24"/>
      <c r="I21" s="24">
        <v>0</v>
      </c>
      <c r="J21" s="24"/>
      <c r="K21" s="24">
        <v>1923</v>
      </c>
      <c r="L21" s="24"/>
      <c r="M21" s="24">
        <f>C21+K21</f>
        <v>1923</v>
      </c>
      <c r="N21" s="9"/>
    </row>
    <row r="22" spans="3:14" ht="13.5">
      <c r="C22" s="51"/>
      <c r="D22" s="24"/>
      <c r="E22" s="51"/>
      <c r="F22" s="24"/>
      <c r="G22" s="51"/>
      <c r="H22" s="24"/>
      <c r="I22" s="51"/>
      <c r="J22" s="24"/>
      <c r="K22" s="51"/>
      <c r="L22" s="24"/>
      <c r="M22" s="51"/>
      <c r="N22" s="9"/>
    </row>
    <row r="23" spans="3:14" ht="13.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9"/>
    </row>
    <row r="24" spans="1:14" ht="13.5">
      <c r="A24" t="s">
        <v>113</v>
      </c>
      <c r="C24" s="50">
        <f>SUM(C14:C22)</f>
        <v>22300</v>
      </c>
      <c r="D24" s="50"/>
      <c r="E24" s="50">
        <f>SUM(E14:E22)</f>
        <v>3949</v>
      </c>
      <c r="F24" s="50"/>
      <c r="G24" s="50">
        <f>SUM(G14:G22)</f>
        <v>0</v>
      </c>
      <c r="H24" s="50"/>
      <c r="I24" s="50">
        <f>SUM(I14:I22)</f>
        <v>4408</v>
      </c>
      <c r="J24" s="50"/>
      <c r="K24" s="50">
        <f>SUM(K14:K22)</f>
        <v>1914</v>
      </c>
      <c r="L24" s="50"/>
      <c r="M24" s="50">
        <f>SUM(M14:M22)</f>
        <v>32571</v>
      </c>
      <c r="N24" s="9"/>
    </row>
    <row r="25" spans="3:14" ht="13.5">
      <c r="C25" s="15"/>
      <c r="D25" s="9"/>
      <c r="E25" s="15"/>
      <c r="F25" s="9"/>
      <c r="G25" s="15"/>
      <c r="H25" s="9"/>
      <c r="I25" s="15"/>
      <c r="J25" s="9"/>
      <c r="K25" s="15"/>
      <c r="L25" s="9"/>
      <c r="M25" s="15"/>
      <c r="N25" s="9"/>
    </row>
    <row r="26" spans="1:14" ht="13.5">
      <c r="A26" t="s">
        <v>112</v>
      </c>
      <c r="C26" s="15">
        <v>0</v>
      </c>
      <c r="D26" s="9"/>
      <c r="E26" s="15">
        <v>0</v>
      </c>
      <c r="F26" s="9"/>
      <c r="G26" s="15">
        <v>0</v>
      </c>
      <c r="H26" s="9"/>
      <c r="I26" s="15">
        <v>0</v>
      </c>
      <c r="J26" s="9"/>
      <c r="K26" s="15">
        <f>'IS'!G37</f>
        <v>1119</v>
      </c>
      <c r="L26" s="9"/>
      <c r="M26" s="24">
        <f>SUM(C26:K26)</f>
        <v>1119</v>
      </c>
      <c r="N26" s="9"/>
    </row>
    <row r="27" spans="3:14" ht="13.5">
      <c r="C27" s="15"/>
      <c r="D27" s="9"/>
      <c r="E27" s="15"/>
      <c r="F27" s="9"/>
      <c r="G27" s="15"/>
      <c r="H27" s="9"/>
      <c r="I27" s="15"/>
      <c r="J27" s="9"/>
      <c r="K27" s="15"/>
      <c r="L27" s="9"/>
      <c r="M27" s="24"/>
      <c r="N27" s="9"/>
    </row>
    <row r="28" spans="1:14" ht="13.5">
      <c r="A28" t="s">
        <v>111</v>
      </c>
      <c r="C28" s="15"/>
      <c r="D28" s="9"/>
      <c r="E28" s="15"/>
      <c r="F28" s="9"/>
      <c r="G28" s="15"/>
      <c r="H28" s="9"/>
      <c r="I28" s="15"/>
      <c r="J28" s="9"/>
      <c r="K28" s="15"/>
      <c r="L28" s="9"/>
      <c r="M28" s="24"/>
      <c r="N28" s="9"/>
    </row>
    <row r="29" spans="1:14" ht="13.5">
      <c r="A29" t="s">
        <v>140</v>
      </c>
      <c r="C29" s="15">
        <v>0</v>
      </c>
      <c r="D29" s="9"/>
      <c r="E29" s="15">
        <v>0</v>
      </c>
      <c r="F29" s="9"/>
      <c r="G29" s="15">
        <v>0</v>
      </c>
      <c r="H29" s="9"/>
      <c r="I29" s="15">
        <v>386</v>
      </c>
      <c r="J29" s="9"/>
      <c r="K29" s="15">
        <v>0</v>
      </c>
      <c r="L29" s="9"/>
      <c r="M29" s="24">
        <f>SUM(C29:K29)</f>
        <v>386</v>
      </c>
      <c r="N29" s="9"/>
    </row>
    <row r="30" spans="3:14" ht="13.5">
      <c r="C30" s="15"/>
      <c r="D30" s="9"/>
      <c r="E30" s="15"/>
      <c r="F30" s="9"/>
      <c r="G30" s="15"/>
      <c r="H30" s="9"/>
      <c r="I30" s="15"/>
      <c r="J30" s="9"/>
      <c r="K30" s="15"/>
      <c r="L30" s="9"/>
      <c r="M30" s="24"/>
      <c r="N30" s="9"/>
    </row>
    <row r="31" spans="1:14" ht="13.5">
      <c r="A31" t="s">
        <v>124</v>
      </c>
      <c r="C31" s="15">
        <v>0</v>
      </c>
      <c r="D31" s="9"/>
      <c r="E31" s="15">
        <v>0</v>
      </c>
      <c r="F31" s="9"/>
      <c r="G31" s="15">
        <v>0</v>
      </c>
      <c r="H31" s="9"/>
      <c r="I31" s="15">
        <v>-502</v>
      </c>
      <c r="J31" s="9"/>
      <c r="K31" s="15">
        <v>0</v>
      </c>
      <c r="L31" s="9"/>
      <c r="M31" s="24">
        <f>SUM(C31:K31)</f>
        <v>-502</v>
      </c>
      <c r="N31" s="9"/>
    </row>
    <row r="32" spans="3:14" ht="13.5"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</row>
    <row r="33" spans="3:14" ht="13.5">
      <c r="C33" s="15"/>
      <c r="D33" s="9"/>
      <c r="E33" s="15"/>
      <c r="F33" s="9"/>
      <c r="G33" s="15"/>
      <c r="H33" s="9"/>
      <c r="I33" s="15"/>
      <c r="J33" s="9"/>
      <c r="K33" s="15"/>
      <c r="L33" s="9"/>
      <c r="M33" s="15"/>
      <c r="N33" s="9"/>
    </row>
    <row r="34" spans="1:14" ht="13.5">
      <c r="A34" t="s">
        <v>148</v>
      </c>
      <c r="C34" s="15">
        <f>SUM(C23:C33)</f>
        <v>22300</v>
      </c>
      <c r="D34" s="9"/>
      <c r="E34" s="15">
        <f>SUM(E23:E33)</f>
        <v>3949</v>
      </c>
      <c r="F34" s="9"/>
      <c r="G34" s="15">
        <f>SUM(G23:G33)</f>
        <v>0</v>
      </c>
      <c r="H34" s="9"/>
      <c r="I34" s="15">
        <f>SUM(I23:I33)</f>
        <v>4292</v>
      </c>
      <c r="J34" s="9"/>
      <c r="K34" s="15">
        <f>SUM(K23:K33)</f>
        <v>3033</v>
      </c>
      <c r="L34" s="9"/>
      <c r="M34" s="15">
        <f>SUM(M23:M33)</f>
        <v>33574</v>
      </c>
      <c r="N34" s="9"/>
    </row>
    <row r="35" spans="3:14" ht="14.25" thickBot="1">
      <c r="C35" s="16"/>
      <c r="D35" s="9"/>
      <c r="E35" s="16"/>
      <c r="F35" s="9"/>
      <c r="G35" s="16"/>
      <c r="H35" s="9"/>
      <c r="I35" s="16"/>
      <c r="J35" s="9"/>
      <c r="K35" s="16"/>
      <c r="L35" s="9"/>
      <c r="M35" s="16"/>
      <c r="N35" s="9"/>
    </row>
    <row r="36" spans="3:14" ht="14.25" thickTop="1">
      <c r="C36" s="15"/>
      <c r="D36" s="9"/>
      <c r="E36" s="15"/>
      <c r="F36" s="9"/>
      <c r="G36" s="9"/>
      <c r="H36" s="9"/>
      <c r="I36" s="15"/>
      <c r="J36" s="9"/>
      <c r="K36" s="15"/>
      <c r="L36" s="9"/>
      <c r="M36" s="15"/>
      <c r="N36" s="9"/>
    </row>
    <row r="37" spans="3:14" ht="13.5">
      <c r="C37" s="15"/>
      <c r="D37" s="9"/>
      <c r="E37" s="15"/>
      <c r="F37" s="9"/>
      <c r="G37" s="9"/>
      <c r="H37" s="9"/>
      <c r="I37" s="15"/>
      <c r="J37" s="9"/>
      <c r="K37" s="15"/>
      <c r="L37" s="9"/>
      <c r="M37" s="15"/>
      <c r="N37" s="9"/>
    </row>
    <row r="38" spans="1:14" ht="13.5">
      <c r="A38" t="s">
        <v>96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t="s">
        <v>123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3:14" ht="13.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t="s">
        <v>125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3:14" ht="13.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3:14" ht="13.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3:14" ht="13.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3:14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3:14" ht="13.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4" ht="13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printOptions/>
  <pageMargins left="0.75" right="0.15" top="0.8" bottom="1" header="0.5" footer="0.5"/>
  <pageSetup fitToHeight="1" fitToWidth="1" horizontalDpi="600" verticalDpi="600" orientation="portrait" paperSize="9" scale="67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showGridLines="0" tabSelected="1" zoomScaleSheetLayoutView="75" workbookViewId="0" topLeftCell="A13">
      <selection activeCell="A30" sqref="A30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1</v>
      </c>
    </row>
    <row r="3" ht="13.5">
      <c r="A3" t="s">
        <v>2</v>
      </c>
    </row>
    <row r="5" ht="16.5">
      <c r="A5" s="2" t="s">
        <v>92</v>
      </c>
    </row>
    <row r="6" ht="16.5">
      <c r="A6" s="2" t="s">
        <v>141</v>
      </c>
    </row>
    <row r="7" ht="15">
      <c r="A7" s="1" t="s">
        <v>3</v>
      </c>
    </row>
    <row r="8" ht="15">
      <c r="A8" s="1"/>
    </row>
    <row r="9" spans="1:5" ht="15">
      <c r="A9" s="1"/>
      <c r="C9" s="5" t="s">
        <v>6</v>
      </c>
      <c r="E9" s="5" t="s">
        <v>7</v>
      </c>
    </row>
    <row r="10" spans="1:5" ht="15">
      <c r="A10" s="1"/>
      <c r="C10" s="5" t="s">
        <v>8</v>
      </c>
      <c r="E10" s="5" t="s">
        <v>9</v>
      </c>
    </row>
    <row r="11" spans="1:5" ht="15">
      <c r="A11" s="1"/>
      <c r="C11" s="5" t="s">
        <v>58</v>
      </c>
      <c r="E11" s="5" t="s">
        <v>11</v>
      </c>
    </row>
    <row r="12" spans="1:5" ht="15">
      <c r="A12" s="1"/>
      <c r="C12" s="6" t="s">
        <v>142</v>
      </c>
      <c r="D12" s="6"/>
      <c r="E12" s="6" t="s">
        <v>12</v>
      </c>
    </row>
    <row r="13" spans="3:5" ht="15">
      <c r="C13" s="5" t="s">
        <v>13</v>
      </c>
      <c r="E13" s="5" t="s">
        <v>13</v>
      </c>
    </row>
    <row r="14" spans="1:3" ht="15">
      <c r="A14" s="1" t="s">
        <v>59</v>
      </c>
      <c r="C14" s="9"/>
    </row>
    <row r="15" spans="1:5" ht="13.5">
      <c r="A15" t="s">
        <v>60</v>
      </c>
      <c r="C15" s="9">
        <v>1827</v>
      </c>
      <c r="E15" s="53">
        <v>2968</v>
      </c>
    </row>
    <row r="16" spans="1:5" ht="13.5">
      <c r="A16" t="s">
        <v>61</v>
      </c>
      <c r="C16" s="9"/>
      <c r="E16" s="9"/>
    </row>
    <row r="17" spans="1:5" ht="13.5">
      <c r="A17" t="s">
        <v>19</v>
      </c>
      <c r="C17" s="9">
        <v>2517</v>
      </c>
      <c r="E17" s="41">
        <v>1494</v>
      </c>
    </row>
    <row r="18" spans="1:5" ht="13.5">
      <c r="A18" t="s">
        <v>115</v>
      </c>
      <c r="C18" s="9">
        <v>138</v>
      </c>
      <c r="E18" s="41">
        <v>0</v>
      </c>
    </row>
    <row r="19" spans="1:5" ht="13.5">
      <c r="A19" t="s">
        <v>116</v>
      </c>
      <c r="C19" s="9">
        <v>-502</v>
      </c>
      <c r="E19" s="41">
        <v>-357</v>
      </c>
    </row>
    <row r="20" spans="1:5" ht="13.5">
      <c r="A20" t="s">
        <v>149</v>
      </c>
      <c r="C20" s="9">
        <v>-18</v>
      </c>
      <c r="E20" s="41">
        <v>0</v>
      </c>
    </row>
    <row r="21" spans="1:5" ht="13.5">
      <c r="A21" t="s">
        <v>117</v>
      </c>
      <c r="C21" s="9">
        <v>48</v>
      </c>
      <c r="E21" s="41">
        <v>-79</v>
      </c>
    </row>
    <row r="22" spans="1:5" ht="13.5">
      <c r="A22" t="s">
        <v>62</v>
      </c>
      <c r="C22" s="9">
        <v>-10</v>
      </c>
      <c r="E22" s="41">
        <v>-13</v>
      </c>
    </row>
    <row r="23" spans="1:5" ht="13.5">
      <c r="A23" t="s">
        <v>118</v>
      </c>
      <c r="C23" s="10">
        <v>649</v>
      </c>
      <c r="E23" s="47">
        <v>403</v>
      </c>
    </row>
    <row r="24" spans="1:5" ht="13.5">
      <c r="A24" t="s">
        <v>63</v>
      </c>
      <c r="C24" s="9">
        <f>SUM(C14:C23)</f>
        <v>4649</v>
      </c>
      <c r="E24" s="9">
        <f>SUM(E14:E23)</f>
        <v>4416</v>
      </c>
    </row>
    <row r="25" spans="1:5" ht="13.5">
      <c r="A25" t="s">
        <v>64</v>
      </c>
      <c r="C25" s="9">
        <v>931</v>
      </c>
      <c r="E25" s="41">
        <v>-2043</v>
      </c>
    </row>
    <row r="26" spans="1:5" ht="13.5">
      <c r="A26" t="s">
        <v>65</v>
      </c>
      <c r="C26" s="9">
        <v>240</v>
      </c>
      <c r="E26" s="41">
        <v>-516</v>
      </c>
    </row>
    <row r="27" spans="3:5" ht="13.5">
      <c r="C27" s="10"/>
      <c r="E27" s="10"/>
    </row>
    <row r="28" spans="1:5" ht="15">
      <c r="A28" s="1" t="s">
        <v>154</v>
      </c>
      <c r="C28" s="9">
        <f>SUM(C24:C27)</f>
        <v>5820</v>
      </c>
      <c r="E28" s="9">
        <f>SUM(E24:E27)</f>
        <v>1857</v>
      </c>
    </row>
    <row r="29" spans="1:5" ht="13.5">
      <c r="A29" t="s">
        <v>66</v>
      </c>
      <c r="C29" s="9">
        <v>-649</v>
      </c>
      <c r="E29" s="41">
        <v>-385</v>
      </c>
    </row>
    <row r="30" spans="1:5" ht="13.5">
      <c r="A30" t="s">
        <v>117</v>
      </c>
      <c r="C30" s="9">
        <v>-48</v>
      </c>
      <c r="E30" s="41">
        <v>79</v>
      </c>
    </row>
    <row r="31" spans="1:5" ht="13.5">
      <c r="A31" t="s">
        <v>150</v>
      </c>
      <c r="C31" s="9">
        <v>105</v>
      </c>
      <c r="E31" s="41">
        <v>0</v>
      </c>
    </row>
    <row r="32" spans="1:5" ht="13.5">
      <c r="A32" t="s">
        <v>67</v>
      </c>
      <c r="C32" s="10">
        <v>-917</v>
      </c>
      <c r="E32" s="47">
        <v>-682</v>
      </c>
    </row>
    <row r="33" spans="1:5" ht="15">
      <c r="A33" s="1" t="s">
        <v>68</v>
      </c>
      <c r="C33" s="9">
        <f>SUM(C28:C32)</f>
        <v>4311</v>
      </c>
      <c r="E33" s="9">
        <f>SUM(E28:E32)</f>
        <v>869</v>
      </c>
    </row>
    <row r="34" spans="3:5" ht="13.5">
      <c r="C34" s="9"/>
      <c r="E34" s="9"/>
    </row>
    <row r="35" spans="1:5" ht="15">
      <c r="A35" s="1" t="s">
        <v>69</v>
      </c>
      <c r="C35" s="9"/>
      <c r="E35" s="9"/>
    </row>
    <row r="36" spans="1:5" ht="13.5">
      <c r="A36" t="s">
        <v>70</v>
      </c>
      <c r="C36" s="9">
        <v>-19021</v>
      </c>
      <c r="E36" s="41">
        <v>-4256</v>
      </c>
    </row>
    <row r="37" spans="1:5" ht="13.5">
      <c r="A37" t="s">
        <v>88</v>
      </c>
      <c r="C37" s="9">
        <v>105</v>
      </c>
      <c r="E37" s="41">
        <v>3</v>
      </c>
    </row>
    <row r="38" spans="1:5" ht="13.5">
      <c r="A38" t="s">
        <v>119</v>
      </c>
      <c r="C38" s="9">
        <v>5007</v>
      </c>
      <c r="E38" s="41">
        <v>-5252</v>
      </c>
    </row>
    <row r="39" spans="1:5" ht="13.5">
      <c r="A39" t="s">
        <v>151</v>
      </c>
      <c r="C39" s="9">
        <v>2</v>
      </c>
      <c r="E39" s="41">
        <v>0</v>
      </c>
    </row>
    <row r="40" spans="1:5" ht="13.5">
      <c r="A40" s="13" t="s">
        <v>137</v>
      </c>
      <c r="C40" s="10">
        <v>-1581</v>
      </c>
      <c r="E40" s="47">
        <v>654</v>
      </c>
    </row>
    <row r="41" spans="1:5" ht="15">
      <c r="A41" s="1" t="s">
        <v>71</v>
      </c>
      <c r="C41" s="9">
        <f>SUM(C36:C40)</f>
        <v>-15488</v>
      </c>
      <c r="E41" s="9">
        <f>SUM(E36:E40)</f>
        <v>-8851</v>
      </c>
    </row>
    <row r="42" spans="3:5" ht="13.5">
      <c r="C42" s="9"/>
      <c r="E42" s="9"/>
    </row>
    <row r="43" spans="1:5" ht="15">
      <c r="A43" s="1" t="s">
        <v>72</v>
      </c>
      <c r="C43" s="9"/>
      <c r="E43" s="9"/>
    </row>
    <row r="44" spans="1:5" ht="13.5">
      <c r="A44" s="13" t="s">
        <v>136</v>
      </c>
      <c r="C44" s="9">
        <v>10</v>
      </c>
      <c r="E44" s="41">
        <v>13</v>
      </c>
    </row>
    <row r="45" spans="1:5" ht="13.5">
      <c r="A45" t="s">
        <v>73</v>
      </c>
      <c r="C45" s="9">
        <v>2029</v>
      </c>
      <c r="E45" s="41">
        <v>-1039</v>
      </c>
    </row>
    <row r="46" spans="1:5" ht="13.5">
      <c r="A46" t="s">
        <v>74</v>
      </c>
      <c r="C46" s="9">
        <v>-116</v>
      </c>
      <c r="E46" s="41">
        <v>-100</v>
      </c>
    </row>
    <row r="47" spans="1:5" ht="13.5">
      <c r="A47" t="s">
        <v>75</v>
      </c>
      <c r="C47" s="9">
        <v>11449</v>
      </c>
      <c r="E47" s="41"/>
    </row>
    <row r="48" spans="1:5" ht="13.5">
      <c r="A48" t="s">
        <v>76</v>
      </c>
      <c r="C48" s="15">
        <v>-3366</v>
      </c>
      <c r="E48" s="41">
        <v>476</v>
      </c>
    </row>
    <row r="49" spans="1:5" ht="13.5">
      <c r="A49" t="s">
        <v>77</v>
      </c>
      <c r="C49" s="15">
        <v>0</v>
      </c>
      <c r="E49" s="41">
        <v>10156</v>
      </c>
    </row>
    <row r="50" spans="1:5" ht="13.5">
      <c r="A50" t="s">
        <v>78</v>
      </c>
      <c r="C50" s="15">
        <v>0</v>
      </c>
      <c r="D50" s="38"/>
      <c r="E50" s="41">
        <v>-805</v>
      </c>
    </row>
    <row r="51" spans="1:5" ht="13.5">
      <c r="A51" t="s">
        <v>120</v>
      </c>
      <c r="C51" s="10">
        <v>826</v>
      </c>
      <c r="D51" s="38"/>
      <c r="E51" s="47">
        <v>668</v>
      </c>
    </row>
    <row r="52" spans="1:5" ht="15">
      <c r="A52" s="1" t="s">
        <v>79</v>
      </c>
      <c r="C52" s="9">
        <f>SUM(C44:C51)</f>
        <v>10832</v>
      </c>
      <c r="E52" s="9">
        <f>SUM(E44:E51)</f>
        <v>9369</v>
      </c>
    </row>
    <row r="53" spans="3:5" ht="13.5">
      <c r="C53" s="10"/>
      <c r="E53" s="10"/>
    </row>
    <row r="54" spans="1:5" ht="15">
      <c r="A54" s="1" t="s">
        <v>80</v>
      </c>
      <c r="C54" s="9">
        <f>C33+C41+C52</f>
        <v>-345</v>
      </c>
      <c r="E54" s="9">
        <f>E33+E41+E52</f>
        <v>1387</v>
      </c>
    </row>
    <row r="55" spans="1:5" ht="15">
      <c r="A55" s="1" t="s">
        <v>81</v>
      </c>
      <c r="C55" s="9"/>
      <c r="E55" s="9"/>
    </row>
    <row r="56" spans="3:5" ht="13.5">
      <c r="C56" s="9"/>
      <c r="E56" s="9"/>
    </row>
    <row r="57" spans="1:5" ht="15">
      <c r="A57" s="1" t="s">
        <v>82</v>
      </c>
      <c r="C57" s="9"/>
      <c r="E57" s="9"/>
    </row>
    <row r="58" spans="1:5" ht="15">
      <c r="A58" s="1" t="s">
        <v>83</v>
      </c>
      <c r="C58" s="23">
        <v>1387</v>
      </c>
      <c r="E58" s="23" t="s">
        <v>126</v>
      </c>
    </row>
    <row r="59" spans="1:5" ht="15">
      <c r="A59" s="1" t="s">
        <v>11</v>
      </c>
      <c r="C59" s="9"/>
      <c r="E59" s="9"/>
    </row>
    <row r="60" spans="3:5" ht="13.5">
      <c r="C60" s="9"/>
      <c r="E60" s="10"/>
    </row>
    <row r="61" spans="1:5" ht="15">
      <c r="A61" s="1" t="s">
        <v>82</v>
      </c>
      <c r="C61" s="14"/>
      <c r="E61" s="9"/>
    </row>
    <row r="62" spans="1:5" ht="15">
      <c r="A62" s="1" t="s">
        <v>84</v>
      </c>
      <c r="C62" s="15">
        <f>C58+C54</f>
        <v>1042</v>
      </c>
      <c r="E62" s="42">
        <f>E54</f>
        <v>1387</v>
      </c>
    </row>
    <row r="63" spans="1:5" ht="15.75" thickBot="1">
      <c r="A63" s="1" t="s">
        <v>11</v>
      </c>
      <c r="C63" s="16"/>
      <c r="E63" s="16"/>
    </row>
    <row r="64" ht="14.25" thickTop="1">
      <c r="C64" s="9"/>
    </row>
    <row r="65" spans="1:3" ht="13.5">
      <c r="A65" s="13" t="s">
        <v>128</v>
      </c>
      <c r="C65" s="9"/>
    </row>
    <row r="66" s="25" customFormat="1" ht="13.5">
      <c r="C66" s="30"/>
    </row>
    <row r="67" spans="1:3" s="25" customFormat="1" ht="13.5">
      <c r="A67" s="25" t="s">
        <v>86</v>
      </c>
      <c r="C67" s="30"/>
    </row>
    <row r="68" spans="1:3" s="25" customFormat="1" ht="13.5">
      <c r="A68" s="33" t="s">
        <v>130</v>
      </c>
      <c r="C68" s="30"/>
    </row>
    <row r="69" spans="1:3" s="25" customFormat="1" ht="13.5">
      <c r="A69" s="33"/>
      <c r="C69" s="30"/>
    </row>
    <row r="70" spans="1:3" s="25" customFormat="1" ht="14.25">
      <c r="A70" s="33"/>
      <c r="C70" s="34" t="s">
        <v>13</v>
      </c>
    </row>
    <row r="71" spans="1:3" s="25" customFormat="1" ht="13.5">
      <c r="A71" s="33" t="s">
        <v>87</v>
      </c>
      <c r="C71" s="30">
        <v>0</v>
      </c>
    </row>
    <row r="72" spans="1:3" s="25" customFormat="1" ht="13.5">
      <c r="A72" s="33" t="s">
        <v>40</v>
      </c>
      <c r="C72" s="30">
        <v>1042</v>
      </c>
    </row>
    <row r="73" spans="1:3" s="25" customFormat="1" ht="13.5">
      <c r="A73" s="33" t="s">
        <v>85</v>
      </c>
      <c r="C73" s="37">
        <v>0</v>
      </c>
    </row>
    <row r="74" s="25" customFormat="1" ht="14.25" thickBot="1">
      <c r="C74" s="35">
        <f>SUM(C71:C73)</f>
        <v>1042</v>
      </c>
    </row>
    <row r="75" spans="1:3" s="25" customFormat="1" ht="14.25" thickTop="1">
      <c r="A75" s="25" t="s">
        <v>127</v>
      </c>
      <c r="C75" s="30"/>
    </row>
    <row r="76" s="25" customFormat="1" ht="13.5">
      <c r="C76" s="30"/>
    </row>
    <row r="77" spans="2:4" s="25" customFormat="1" ht="13.5">
      <c r="B77" s="31"/>
      <c r="C77" s="32"/>
      <c r="D77" s="31"/>
    </row>
    <row r="78" spans="1:4" s="25" customFormat="1" ht="13.5">
      <c r="A78" t="s">
        <v>93</v>
      </c>
      <c r="B78" s="31"/>
      <c r="C78" s="32"/>
      <c r="D78" s="31"/>
    </row>
    <row r="79" spans="1:4" s="25" customFormat="1" ht="13.5">
      <c r="A79" t="s">
        <v>97</v>
      </c>
      <c r="B79" s="31"/>
      <c r="C79" s="32"/>
      <c r="D79" s="31"/>
    </row>
    <row r="80" spans="1:4" s="25" customFormat="1" ht="13.5">
      <c r="A80" s="31" t="s">
        <v>121</v>
      </c>
      <c r="B80" s="31"/>
      <c r="C80" s="32"/>
      <c r="D80" s="31"/>
    </row>
    <row r="81" spans="1:4" s="25" customFormat="1" ht="13.5">
      <c r="A81" s="31"/>
      <c r="B81" s="31"/>
      <c r="C81" s="32"/>
      <c r="D81" s="31"/>
    </row>
    <row r="82" spans="1:4" s="25" customFormat="1" ht="13.5">
      <c r="A82" s="31"/>
      <c r="B82" s="31"/>
      <c r="C82" s="32"/>
      <c r="D82" s="31"/>
    </row>
    <row r="83" spans="1:4" s="25" customFormat="1" ht="13.5">
      <c r="A83" s="31"/>
      <c r="B83" s="31"/>
      <c r="C83" s="31"/>
      <c r="D83" s="31"/>
    </row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67" r:id="rId1"/>
  <headerFooter alignWithMargins="0">
    <oddFooter>&amp;R4</oddFooter>
  </headerFooter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hzm</cp:lastModifiedBy>
  <cp:lastPrinted>2006-02-22T01:23:33Z</cp:lastPrinted>
  <dcterms:created xsi:type="dcterms:W3CDTF">2004-02-10T06:37:25Z</dcterms:created>
  <dcterms:modified xsi:type="dcterms:W3CDTF">2006-02-24T07:54:10Z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1632574933</vt:i4>
  </property>
  <property fmtid="{D5CDD505-2E9C-101B-9397-08002B2CF9AE}" pid="4" name="_EmailSubje">
    <vt:lpwstr>Quarterly report - 1 amendment</vt:lpwstr>
  </property>
  <property fmtid="{D5CDD505-2E9C-101B-9397-08002B2CF9AE}" pid="5" name="_AuthorEma">
    <vt:lpwstr>hzm@sibb.com.my</vt:lpwstr>
  </property>
  <property fmtid="{D5CDD505-2E9C-101B-9397-08002B2CF9AE}" pid="6" name="_AuthorEmailDisplayNa">
    <vt:lpwstr>Cornelia Hon Zhiao Ming</vt:lpwstr>
  </property>
</Properties>
</file>